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gmrnas\gmr\Dpto_Cumplimiento_Normativo\TRANSPARENCIA\2024\6.Información en materia economica-financiera\Ingresos y Gastos año 2023\1.Información básica sobre financiación entidad\"/>
    </mc:Choice>
  </mc:AlternateContent>
  <xr:revisionPtr revIDLastSave="0" documentId="8_{C482C649-A380-4489-9E0D-198EA8894BB5}" xr6:coauthVersionLast="47" xr6:coauthVersionMax="47" xr10:uidLastSave="{00000000-0000-0000-0000-000000000000}"/>
  <bookViews>
    <workbookView xWindow="-120" yWindow="-120" windowWidth="29040" windowHeight="15840" xr2:uid="{BDD4088A-70DB-4877-A1BF-1598DB269E78}"/>
  </bookViews>
  <sheets>
    <sheet name="Hoja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1" l="1"/>
  <c r="B65" i="1"/>
  <c r="C62" i="1"/>
  <c r="C61" i="1" s="1"/>
  <c r="C71" i="1" s="1"/>
  <c r="B62" i="1"/>
  <c r="B61" i="1"/>
  <c r="C56" i="1"/>
  <c r="B56" i="1"/>
  <c r="B54" i="1" s="1"/>
  <c r="C54" i="1"/>
  <c r="C49" i="1"/>
  <c r="B49" i="1"/>
  <c r="C47" i="1"/>
  <c r="B47" i="1"/>
  <c r="C46" i="1"/>
  <c r="C45" i="1" s="1"/>
  <c r="B46" i="1"/>
  <c r="B45" i="1" s="1"/>
  <c r="C32" i="1"/>
  <c r="C34" i="1" s="1"/>
  <c r="C36" i="1" s="1"/>
  <c r="C38" i="1" s="1"/>
  <c r="B32" i="1"/>
  <c r="B34" i="1" s="1"/>
  <c r="B36" i="1" s="1"/>
  <c r="B38" i="1" s="1"/>
  <c r="C29" i="1"/>
  <c r="B12" i="1"/>
  <c r="B71" i="1" l="1"/>
</calcChain>
</file>

<file path=xl/sharedStrings.xml><?xml version="1.0" encoding="utf-8"?>
<sst xmlns="http://schemas.openxmlformats.org/spreadsheetml/2006/main" count="56" uniqueCount="52">
  <si>
    <t xml:space="preserve"> INFORMACIÓN BÁSICA SOBRE LA FINANCIACIÓN DE LA ENTIDAD 2023</t>
  </si>
  <si>
    <t>INFORMACIÓN BÁSICA SOBRE LA FINACIACIÓN DE LA ENTIDAD 2023</t>
  </si>
  <si>
    <t>Concepto</t>
  </si>
  <si>
    <t>Importe €</t>
  </si>
  <si>
    <t>Otras aportaciones de socios</t>
  </si>
  <si>
    <t>Importe neto de la cifra de negocios</t>
  </si>
  <si>
    <t>Otros ingresos de explotación</t>
  </si>
  <si>
    <t>Ampliación de capital social</t>
  </si>
  <si>
    <t>Total ingresos……..</t>
  </si>
  <si>
    <t xml:space="preserve"> CUENTA DE RESULTADOS 2023  Gestión del Medio Rural de Canarias, S.A.U.</t>
  </si>
  <si>
    <t>OPERACIONES CONTINUADAS</t>
  </si>
  <si>
    <t>Variación existencias de productos terminados y en curso</t>
  </si>
  <si>
    <t>Aprovisionamientos</t>
  </si>
  <si>
    <t>Gastos de personal</t>
  </si>
  <si>
    <t>Otros gastos de explotación</t>
  </si>
  <si>
    <t>Amortización del inmovilizado</t>
  </si>
  <si>
    <t>Imputación de subvenciones de inmovilizado no financiero y otras</t>
  </si>
  <si>
    <t>RESULTADO DE EXPLOTACIÓN</t>
  </si>
  <si>
    <t>Ingresos financieros</t>
  </si>
  <si>
    <t>Gastos financieros</t>
  </si>
  <si>
    <t>RESULTADO FINANCIERO</t>
  </si>
  <si>
    <t>RESULTADO ANTES DE IMPUESTOS</t>
  </si>
  <si>
    <t>Impuesto sobre beneficios</t>
  </si>
  <si>
    <t>RESULTADO DEL EJERCICIO PROCEDENTE DE OPERACIONES CONTINUADAS</t>
  </si>
  <si>
    <t>RESULTADO DEL EJERCICIO</t>
  </si>
  <si>
    <t>BALANCE 2023</t>
  </si>
  <si>
    <t>PATRIMONIO NETO Y PASIVO</t>
  </si>
  <si>
    <t>PATRIMONIO NETO</t>
  </si>
  <si>
    <t>FONDOS PROPIOS</t>
  </si>
  <si>
    <t>Capital</t>
  </si>
  <si>
    <t>Capital escriturado</t>
  </si>
  <si>
    <t>Reservas</t>
  </si>
  <si>
    <t>Legal y estatutarias</t>
  </si>
  <si>
    <t>Resultado del ejercicio</t>
  </si>
  <si>
    <t>SUBVENCIONES, DONACIONES Y LEGADOS RECIBIDOS</t>
  </si>
  <si>
    <t>PASIVO NO CORRIENTE</t>
  </si>
  <si>
    <t>Provisiones a largo plazo</t>
  </si>
  <si>
    <t>Deudas a largo plazo</t>
  </si>
  <si>
    <t>Otros pasivos financieros</t>
  </si>
  <si>
    <t>Otras deudas a largo plazo con las Administraciones Públicas</t>
  </si>
  <si>
    <t>Pasivos por impuesto diferido</t>
  </si>
  <si>
    <t>PASIVO CORRIENTE</t>
  </si>
  <si>
    <t>Deudas a corto plazo</t>
  </si>
  <si>
    <t>Deudas con empresas del grupo y asociadas a corto plazo</t>
  </si>
  <si>
    <t>Acreedores comerciales y otras cuentas a pagar</t>
  </si>
  <si>
    <t>Proveedores</t>
  </si>
  <si>
    <t>Acreedores varios</t>
  </si>
  <si>
    <t>Personal (remuneraciones pendientes de pago)</t>
  </si>
  <si>
    <t>Otras deudas con las Administraciones Públicas</t>
  </si>
  <si>
    <t>Anticipos de clientes</t>
  </si>
  <si>
    <t>TOTAL PATRIMONIO NETO Y PASIVO</t>
  </si>
  <si>
    <t>Actualizado: 14/03/2025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</si>
</sst>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&quot;(&quot;#,##0.00&quot;)&quot;"/>
    <numFmt numFmtId="165" formatCode="#,##0.00&quot; &quot;[$€-C0A];[Red]&quot;-&quot;#,##0.00&quot; &quot;[$€-C0A]"/>
  </numFmts>
  <fonts count="2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i/>
      <sz val="16"/>
      <color rgb="FF0000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1"/>
      <color rgb="FF000000"/>
      <name val="Calibri"/>
      <family val="2"/>
    </font>
    <font>
      <b/>
      <i/>
      <u/>
      <sz val="10"/>
      <color rgb="FF000000"/>
      <name val="Calibri"/>
      <family val="2"/>
    </font>
    <font>
      <b/>
      <sz val="11"/>
      <color rgb="FF338C26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7">
    <xf numFmtId="0" fontId="0" fillId="0" borderId="0"/>
    <xf numFmtId="0" fontId="13" fillId="9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1" fillId="7" borderId="0" applyNumberFormat="0" applyFon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7" fillId="8" borderId="0" applyNumberFormat="0" applyBorder="0" applyProtection="0"/>
    <xf numFmtId="0" fontId="7" fillId="8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2" fillId="0" borderId="0" applyNumberFormat="0" applyBorder="0" applyProtection="0"/>
    <xf numFmtId="0" fontId="13" fillId="9" borderId="0" applyNumberFormat="0" applyBorder="0" applyProtection="0"/>
    <xf numFmtId="0" fontId="1" fillId="0" borderId="0" applyNumberFormat="0" applyFont="0" applyBorder="0" applyProtection="0"/>
    <xf numFmtId="0" fontId="14" fillId="9" borderId="1" applyNumberFormat="0" applyProtection="0"/>
    <xf numFmtId="0" fontId="14" fillId="9" borderId="1" applyNumberFormat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6" fillId="0" borderId="0" applyNumberFormat="0" applyBorder="0" applyProtection="0"/>
    <xf numFmtId="0" fontId="15" fillId="0" borderId="0" applyNumberFormat="0" applyBorder="0" applyProtection="0"/>
    <xf numFmtId="165" fontId="15" fillId="0" borderId="0" applyBorder="0" applyProtection="0"/>
    <xf numFmtId="165" fontId="15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</cellStyleXfs>
  <cellXfs count="34">
    <xf numFmtId="0" fontId="0" fillId="0" borderId="0" xfId="0"/>
    <xf numFmtId="0" fontId="19" fillId="11" borderId="3" xfId="0" applyFont="1" applyFill="1" applyBorder="1" applyAlignment="1">
      <alignment horizontal="center" vertical="center" wrapText="1"/>
    </xf>
    <xf numFmtId="0" fontId="19" fillId="11" borderId="4" xfId="0" applyFont="1" applyFill="1" applyBorder="1" applyAlignment="1">
      <alignment horizontal="center" vertical="center" wrapText="1"/>
    </xf>
    <xf numFmtId="4" fontId="19" fillId="10" borderId="2" xfId="0" applyNumberFormat="1" applyFont="1" applyFill="1" applyBorder="1" applyAlignment="1">
      <alignment horizontal="left" vertical="center" wrapText="1"/>
    </xf>
    <xf numFmtId="4" fontId="20" fillId="10" borderId="2" xfId="0" applyNumberFormat="1" applyFont="1" applyFill="1" applyBorder="1" applyAlignment="1">
      <alignment horizontal="right" vertical="center" wrapText="1"/>
    </xf>
    <xf numFmtId="4" fontId="19" fillId="10" borderId="2" xfId="0" applyNumberFormat="1" applyFont="1" applyFill="1" applyBorder="1" applyAlignment="1">
      <alignment horizontal="right" vertical="center" wrapText="1"/>
    </xf>
    <xf numFmtId="4" fontId="21" fillId="10" borderId="2" xfId="0" applyNumberFormat="1" applyFont="1" applyFill="1" applyBorder="1" applyAlignment="1">
      <alignment horizontal="right" vertical="center" wrapText="1"/>
    </xf>
    <xf numFmtId="0" fontId="21" fillId="11" borderId="5" xfId="0" applyFont="1" applyFill="1" applyBorder="1" applyAlignment="1">
      <alignment horizontal="left" vertical="center"/>
    </xf>
    <xf numFmtId="3" fontId="21" fillId="11" borderId="5" xfId="0" applyNumberFormat="1" applyFont="1" applyFill="1" applyBorder="1" applyAlignment="1">
      <alignment horizontal="right" vertical="center" wrapText="1"/>
    </xf>
    <xf numFmtId="0" fontId="21" fillId="10" borderId="0" xfId="0" applyFont="1" applyFill="1" applyAlignment="1">
      <alignment horizontal="left" vertical="center"/>
    </xf>
    <xf numFmtId="4" fontId="21" fillId="10" borderId="0" xfId="0" applyNumberFormat="1" applyFont="1" applyFill="1" applyAlignment="1">
      <alignment horizontal="left" vertical="center" wrapText="1"/>
    </xf>
    <xf numFmtId="0" fontId="21" fillId="10" borderId="6" xfId="0" applyFont="1" applyFill="1" applyBorder="1" applyAlignment="1">
      <alignment horizontal="left" vertical="center"/>
    </xf>
    <xf numFmtId="4" fontId="21" fillId="10" borderId="6" xfId="0" applyNumberFormat="1" applyFont="1" applyFill="1" applyBorder="1" applyAlignment="1">
      <alignment horizontal="left" vertical="center" wrapText="1"/>
    </xf>
    <xf numFmtId="0" fontId="21" fillId="12" borderId="0" xfId="0" applyFont="1" applyFill="1" applyAlignment="1">
      <alignment horizontal="left" vertical="center"/>
    </xf>
    <xf numFmtId="164" fontId="21" fillId="12" borderId="0" xfId="0" applyNumberFormat="1" applyFont="1" applyFill="1" applyAlignment="1">
      <alignment horizontal="right" wrapText="1"/>
    </xf>
    <xf numFmtId="164" fontId="21" fillId="10" borderId="0" xfId="0" applyNumberFormat="1" applyFont="1" applyFill="1" applyAlignment="1">
      <alignment horizontal="right" wrapText="1"/>
    </xf>
    <xf numFmtId="164" fontId="21" fillId="10" borderId="6" xfId="0" applyNumberFormat="1" applyFont="1" applyFill="1" applyBorder="1" applyAlignment="1">
      <alignment horizontal="right" wrapText="1"/>
    </xf>
    <xf numFmtId="164" fontId="21" fillId="11" borderId="6" xfId="0" applyNumberFormat="1" applyFont="1" applyFill="1" applyBorder="1" applyAlignment="1">
      <alignment horizontal="right" wrapText="1"/>
    </xf>
    <xf numFmtId="4" fontId="21" fillId="10" borderId="6" xfId="0" applyNumberFormat="1" applyFont="1" applyFill="1" applyBorder="1" applyAlignment="1">
      <alignment horizontal="right" vertical="center" wrapText="1"/>
    </xf>
    <xf numFmtId="0" fontId="21" fillId="11" borderId="6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164" fontId="21" fillId="0" borderId="0" xfId="0" applyNumberFormat="1" applyFont="1" applyFill="1" applyAlignment="1">
      <alignment horizontal="right" wrapText="1"/>
    </xf>
    <xf numFmtId="164" fontId="21" fillId="11" borderId="5" xfId="0" applyNumberFormat="1" applyFont="1" applyFill="1" applyBorder="1" applyAlignment="1">
      <alignment horizontal="right" wrapText="1"/>
    </xf>
    <xf numFmtId="4" fontId="21" fillId="11" borderId="6" xfId="0" applyNumberFormat="1" applyFont="1" applyFill="1" applyBorder="1" applyAlignment="1">
      <alignment horizontal="right" vertical="center" wrapText="1"/>
    </xf>
    <xf numFmtId="4" fontId="21" fillId="10" borderId="0" xfId="0" applyNumberFormat="1" applyFont="1" applyFill="1" applyAlignment="1">
      <alignment horizontal="right" vertical="center" wrapText="1"/>
    </xf>
    <xf numFmtId="0" fontId="20" fillId="10" borderId="0" xfId="0" applyFont="1" applyFill="1" applyAlignment="1">
      <alignment horizontal="left" vertical="center"/>
    </xf>
    <xf numFmtId="4" fontId="20" fillId="10" borderId="0" xfId="0" applyNumberFormat="1" applyFont="1" applyFill="1" applyAlignment="1">
      <alignment horizontal="right" vertical="center" wrapText="1"/>
    </xf>
    <xf numFmtId="4" fontId="21" fillId="12" borderId="0" xfId="0" applyNumberFormat="1" applyFont="1" applyFill="1" applyAlignment="1">
      <alignment horizontal="right" vertical="center" wrapText="1"/>
    </xf>
    <xf numFmtId="4" fontId="21" fillId="11" borderId="5" xfId="0" applyNumberFormat="1" applyFont="1" applyFill="1" applyBorder="1" applyAlignment="1">
      <alignment horizontal="right" vertical="center" wrapText="1"/>
    </xf>
    <xf numFmtId="0" fontId="20" fillId="10" borderId="6" xfId="0" applyFont="1" applyFill="1" applyBorder="1" applyAlignment="1">
      <alignment horizontal="left" vertical="center"/>
    </xf>
    <xf numFmtId="4" fontId="20" fillId="10" borderId="6" xfId="0" applyNumberFormat="1" applyFont="1" applyFill="1" applyBorder="1" applyAlignment="1">
      <alignment horizontal="right" vertical="center" wrapText="1"/>
    </xf>
    <xf numFmtId="0" fontId="0" fillId="0" borderId="0" xfId="32" applyFont="1" applyFill="1" applyAlignment="1"/>
    <xf numFmtId="0" fontId="17" fillId="0" borderId="0" xfId="0" applyFont="1" applyAlignment="1">
      <alignment horizontal="center" vertical="center"/>
    </xf>
    <xf numFmtId="0" fontId="18" fillId="10" borderId="2" xfId="0" applyFont="1" applyFill="1" applyBorder="1" applyAlignment="1">
      <alignment horizontal="left" vertical="center"/>
    </xf>
  </cellXfs>
  <cellStyles count="47">
    <cellStyle name="Accent" xfId="2" xr:uid="{BF052C7D-3412-43B3-9830-EA6260AAFF0D}"/>
    <cellStyle name="Accent 1" xfId="3" xr:uid="{4A19B686-D720-49FC-86B5-206CEC93537A}"/>
    <cellStyle name="Accent 1 2" xfId="4" xr:uid="{A5315EC4-F157-4CD1-B0C5-31A8E58C6CDA}"/>
    <cellStyle name="Accent 2" xfId="5" xr:uid="{804DEE93-F4F5-4585-8CCE-CC304EF8DBAE}"/>
    <cellStyle name="Accent 2 2" xfId="6" xr:uid="{23E14705-AE8F-4FDE-8853-BC707679506C}"/>
    <cellStyle name="Accent 3" xfId="7" xr:uid="{B8125F3F-56FB-4E96-9AE6-0E2238647E57}"/>
    <cellStyle name="Accent 3 2" xfId="8" xr:uid="{AC45BEE8-E848-455E-BAF8-442870B031E6}"/>
    <cellStyle name="Accent 4" xfId="9" xr:uid="{77A8350E-EFFA-47F5-9C96-72FC20CA8CCA}"/>
    <cellStyle name="Bad" xfId="10" xr:uid="{3F9057C4-66F4-455B-8E4E-5781F6BB4EA4}"/>
    <cellStyle name="Bad 2" xfId="11" xr:uid="{B26D249F-6852-49E0-AC98-5B305CBA25EA}"/>
    <cellStyle name="Error" xfId="12" xr:uid="{B18D6C0F-675D-4C01-AFE0-370F7E5716A2}"/>
    <cellStyle name="Error 2" xfId="13" xr:uid="{79CE7C2A-CFD6-4C88-8FB6-FEA8A31645F9}"/>
    <cellStyle name="Excel_BuiltIn_20% - Énfasis1" xfId="14" xr:uid="{8CF934EB-6952-4EC9-89DE-F4656E48FE3B}"/>
    <cellStyle name="Footnote" xfId="15" xr:uid="{368BDF47-315F-4971-A58A-BD134D70A9EF}"/>
    <cellStyle name="Footnote 2" xfId="16" xr:uid="{74C92A94-85E8-4871-8890-816C0C668EA9}"/>
    <cellStyle name="Good" xfId="17" xr:uid="{8173EB60-4444-4BB4-AC49-D709DC2E22DF}"/>
    <cellStyle name="Good 2" xfId="18" xr:uid="{E478E342-FF16-4E38-A892-77BE5DAF20E3}"/>
    <cellStyle name="Heading" xfId="19" xr:uid="{8F9F9C4C-27F4-4452-B064-69AC7766245E}"/>
    <cellStyle name="Heading (user)" xfId="20" xr:uid="{5B3F3B2C-FF80-490E-AA16-B0FB7355B381}"/>
    <cellStyle name="Heading (user) 2" xfId="21" xr:uid="{3639D60A-E9B4-474C-903F-C3ED36ED2822}"/>
    <cellStyle name="Heading 1" xfId="22" xr:uid="{722A6E31-D81E-4203-9263-2566CB11F1FB}"/>
    <cellStyle name="Heading 1 2" xfId="23" xr:uid="{6426D54B-AB2F-415F-BBF9-0615BE7A2D55}"/>
    <cellStyle name="Heading 2" xfId="24" xr:uid="{70FABFD7-1AE8-4F74-A6C8-1E2B269CB3F3}"/>
    <cellStyle name="Heading 2 2" xfId="25" xr:uid="{D54D1322-1CE7-4F09-9C57-5AD8CD93682A}"/>
    <cellStyle name="Heading 3" xfId="26" xr:uid="{13C9EE80-F75B-471D-A161-A8FAAFB46495}"/>
    <cellStyle name="Heading1" xfId="27" xr:uid="{7E4123D6-CAF9-4FC0-AA80-C761B9A5788B}"/>
    <cellStyle name="Heading1 2" xfId="28" xr:uid="{B4EEB3FA-564F-4562-A812-3EBACCD4972A}"/>
    <cellStyle name="Hyperlink" xfId="29" xr:uid="{A0E52D52-C1EB-4863-A895-D84FC723D77D}"/>
    <cellStyle name="Hyperlink 2" xfId="30" xr:uid="{1B95E3AA-2D43-410E-A175-B93F84400E33}"/>
    <cellStyle name="Neutral" xfId="1" builtinId="28" customBuiltin="1"/>
    <cellStyle name="Neutral 2" xfId="31" xr:uid="{0561307D-4815-4EB5-89C8-EF35E04B3649}"/>
    <cellStyle name="Normal" xfId="0" builtinId="0" customBuiltin="1"/>
    <cellStyle name="Normal 2" xfId="32" xr:uid="{DC5AB42D-185D-48BF-A901-0670E3FF0B78}"/>
    <cellStyle name="Note" xfId="33" xr:uid="{980FCA0A-A791-407F-8BF8-54264BD41CBD}"/>
    <cellStyle name="Note 2" xfId="34" xr:uid="{5D9CB949-08EB-4AFA-BFA9-04CE0B9369CA}"/>
    <cellStyle name="Result" xfId="35" xr:uid="{282185CE-1396-4FEC-860A-484733F0778E}"/>
    <cellStyle name="Result (user)" xfId="36" xr:uid="{EDF05D29-B33F-4761-B3FF-C71EA565C92B}"/>
    <cellStyle name="Result (user) 2" xfId="37" xr:uid="{8D837F9C-7E4F-42A3-B8BB-531F42B05FCE}"/>
    <cellStyle name="Result 2" xfId="38" xr:uid="{B2D9B237-7940-4C3A-84DB-BE3742A751F8}"/>
    <cellStyle name="Result2" xfId="39" xr:uid="{FE17C40E-6AC9-4F55-871C-FD751FEA3E55}"/>
    <cellStyle name="Result2 2" xfId="40" xr:uid="{2B3C3A3D-FA72-4E93-A06E-F7DDBC77E509}"/>
    <cellStyle name="Status" xfId="41" xr:uid="{590C194E-F5EC-45DF-B375-F9EEDE82D79E}"/>
    <cellStyle name="Status 2" xfId="42" xr:uid="{7FC2A3D7-EFDC-441D-89B5-46631B67C77D}"/>
    <cellStyle name="Text" xfId="43" xr:uid="{B9834F1D-BC72-468E-BCE5-B5B55ABC16B0}"/>
    <cellStyle name="Text 2" xfId="44" xr:uid="{275E1E90-0EA3-4CBC-B507-921AC216FAE7}"/>
    <cellStyle name="Warning" xfId="45" xr:uid="{59B3DCD0-EB4C-4738-9BBC-76F00D5B8202}"/>
    <cellStyle name="Warning 2" xfId="46" xr:uid="{50A916C2-CF62-4134-873B-F157E6ABA5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1835" cy="342717"/>
    <xdr:pic>
      <xdr:nvPicPr>
        <xdr:cNvPr id="2" name="Imagen 1">
          <a:extLst>
            <a:ext uri="{FF2B5EF4-FFF2-40B4-BE49-F238E27FC236}">
              <a16:creationId xmlns:a16="http://schemas.microsoft.com/office/drawing/2014/main" id="{F2FB4B0A-CF9A-C207-903D-C5144CA19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951835" cy="34271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9F9A9-A345-4CFE-B152-1634CB30861D}">
  <dimension ref="A1:C76"/>
  <sheetViews>
    <sheetView tabSelected="1" workbookViewId="0"/>
  </sheetViews>
  <sheetFormatPr baseColWidth="10" defaultRowHeight="15.95" x14ac:dyDescent="0.25"/>
  <cols>
    <col min="1" max="1" width="61.7109375" customWidth="1"/>
    <col min="2" max="2" width="15.85546875" customWidth="1"/>
    <col min="3" max="3" width="12.140625" customWidth="1"/>
    <col min="4" max="4" width="11.42578125" customWidth="1"/>
  </cols>
  <sheetData>
    <row r="1" spans="1:3" ht="15" x14ac:dyDescent="0.25"/>
    <row r="2" spans="1:3" ht="15" x14ac:dyDescent="0.25"/>
    <row r="3" spans="1:3" ht="15" x14ac:dyDescent="0.25"/>
    <row r="4" spans="1:3" ht="15" x14ac:dyDescent="0.25">
      <c r="A4" s="32" t="s">
        <v>0</v>
      </c>
      <c r="B4" s="32"/>
      <c r="C4" s="32"/>
    </row>
    <row r="5" spans="1:3" ht="15" x14ac:dyDescent="0.25"/>
    <row r="6" spans="1:3" ht="15" x14ac:dyDescent="0.25">
      <c r="A6" s="33" t="s">
        <v>1</v>
      </c>
      <c r="B6" s="33"/>
    </row>
    <row r="7" spans="1:3" ht="15" x14ac:dyDescent="0.25">
      <c r="A7" s="1" t="s">
        <v>2</v>
      </c>
      <c r="B7" s="2" t="s">
        <v>3</v>
      </c>
    </row>
    <row r="8" spans="1:3" ht="15" x14ac:dyDescent="0.25">
      <c r="A8" s="3" t="s">
        <v>4</v>
      </c>
      <c r="B8" s="4">
        <v>5511161.6200000001</v>
      </c>
    </row>
    <row r="9" spans="1:3" ht="15" x14ac:dyDescent="0.25">
      <c r="A9" s="3" t="s">
        <v>5</v>
      </c>
      <c r="B9" s="4">
        <v>17478233.629999999</v>
      </c>
    </row>
    <row r="10" spans="1:3" ht="15" x14ac:dyDescent="0.25">
      <c r="A10" s="3" t="s">
        <v>6</v>
      </c>
      <c r="B10" s="4">
        <v>748864.96</v>
      </c>
    </row>
    <row r="11" spans="1:3" ht="15" x14ac:dyDescent="0.25">
      <c r="A11" s="3" t="s">
        <v>7</v>
      </c>
      <c r="B11" s="4">
        <v>0</v>
      </c>
    </row>
    <row r="12" spans="1:3" ht="15" x14ac:dyDescent="0.25">
      <c r="A12" s="5" t="s">
        <v>8</v>
      </c>
      <c r="B12" s="6">
        <f>SUM(B8:B11)</f>
        <v>23738260.210000001</v>
      </c>
    </row>
    <row r="13" spans="1:3" ht="15" x14ac:dyDescent="0.25"/>
    <row r="14" spans="1:3" ht="15" x14ac:dyDescent="0.25"/>
    <row r="15" spans="1:3" ht="15" x14ac:dyDescent="0.25"/>
    <row r="16" spans="1:3" ht="15" x14ac:dyDescent="0.25">
      <c r="A16" s="32" t="s">
        <v>9</v>
      </c>
      <c r="B16" s="32"/>
      <c r="C16" s="32"/>
    </row>
    <row r="18" spans="1:3" ht="15" x14ac:dyDescent="0.25">
      <c r="A18" s="7"/>
      <c r="B18" s="8">
        <v>2023</v>
      </c>
      <c r="C18" s="8">
        <v>2022</v>
      </c>
    </row>
    <row r="19" spans="1:3" ht="15" x14ac:dyDescent="0.25">
      <c r="A19" s="9"/>
      <c r="B19" s="10"/>
      <c r="C19" s="10"/>
    </row>
    <row r="20" spans="1:3" ht="15" x14ac:dyDescent="0.25">
      <c r="A20" s="11" t="s">
        <v>10</v>
      </c>
      <c r="B20" s="12"/>
      <c r="C20" s="12"/>
    </row>
    <row r="21" spans="1:3" ht="15" x14ac:dyDescent="0.25">
      <c r="A21" s="13" t="s">
        <v>5</v>
      </c>
      <c r="B21" s="14">
        <v>17478233.629999999</v>
      </c>
      <c r="C21" s="14">
        <v>17847883.309999999</v>
      </c>
    </row>
    <row r="22" spans="1:3" ht="15" x14ac:dyDescent="0.25">
      <c r="A22" s="9" t="s">
        <v>11</v>
      </c>
      <c r="B22" s="15">
        <v>1792.83</v>
      </c>
      <c r="C22" s="15">
        <v>0</v>
      </c>
    </row>
    <row r="23" spans="1:3" ht="15" x14ac:dyDescent="0.25">
      <c r="A23" s="9" t="s">
        <v>12</v>
      </c>
      <c r="B23" s="15">
        <v>-10527658.92</v>
      </c>
      <c r="C23" s="15">
        <v>-11769407.970000001</v>
      </c>
    </row>
    <row r="24" spans="1:3" ht="15" x14ac:dyDescent="0.25">
      <c r="A24" s="13" t="s">
        <v>6</v>
      </c>
      <c r="B24" s="14">
        <v>748864.96</v>
      </c>
      <c r="C24" s="14">
        <v>2134024</v>
      </c>
    </row>
    <row r="25" spans="1:3" ht="15" x14ac:dyDescent="0.25">
      <c r="A25" s="9" t="s">
        <v>13</v>
      </c>
      <c r="B25" s="15">
        <v>-7869274.9199999999</v>
      </c>
      <c r="C25" s="15">
        <v>-7546385.25</v>
      </c>
    </row>
    <row r="26" spans="1:3" ht="15" x14ac:dyDescent="0.25">
      <c r="A26" s="9" t="s">
        <v>14</v>
      </c>
      <c r="B26" s="15">
        <v>-5310674.04</v>
      </c>
      <c r="C26" s="15">
        <v>-5805801.1900000004</v>
      </c>
    </row>
    <row r="27" spans="1:3" ht="15" x14ac:dyDescent="0.25">
      <c r="A27" s="9" t="s">
        <v>15</v>
      </c>
      <c r="B27" s="15">
        <v>-100478.49</v>
      </c>
      <c r="C27" s="15">
        <v>-82628.820000000007</v>
      </c>
    </row>
    <row r="28" spans="1:3" ht="15" x14ac:dyDescent="0.25">
      <c r="A28" s="9" t="s">
        <v>16</v>
      </c>
      <c r="B28" s="16">
        <v>4990</v>
      </c>
      <c r="C28" s="16">
        <v>4990</v>
      </c>
    </row>
    <row r="29" spans="1:3" ht="15" x14ac:dyDescent="0.25">
      <c r="A29" s="7" t="s">
        <v>17</v>
      </c>
      <c r="B29" s="17">
        <v>-5574204.9500000002</v>
      </c>
      <c r="C29" s="17">
        <f>+C21++C23+C24+C25+C26+C27+C28</f>
        <v>-5217325.9200000027</v>
      </c>
    </row>
    <row r="30" spans="1:3" ht="15" x14ac:dyDescent="0.25">
      <c r="A30" s="9" t="s">
        <v>18</v>
      </c>
      <c r="B30" s="15">
        <v>64109.440000000002</v>
      </c>
      <c r="C30" s="15">
        <v>2744.9</v>
      </c>
    </row>
    <row r="31" spans="1:3" ht="15" x14ac:dyDescent="0.25">
      <c r="A31" s="9" t="s">
        <v>19</v>
      </c>
      <c r="B31" s="16">
        <v>-1066.1099999999999</v>
      </c>
      <c r="C31" s="16">
        <v>-8296.33</v>
      </c>
    </row>
    <row r="32" spans="1:3" ht="15" x14ac:dyDescent="0.25">
      <c r="A32" s="7" t="s">
        <v>20</v>
      </c>
      <c r="B32" s="17">
        <f>+B30+B31</f>
        <v>63043.33</v>
      </c>
      <c r="C32" s="17">
        <f>+C30+C31</f>
        <v>-5551.43</v>
      </c>
    </row>
    <row r="33" spans="1:3" ht="15" x14ac:dyDescent="0.25">
      <c r="A33" s="11"/>
      <c r="B33" s="18"/>
      <c r="C33" s="18"/>
    </row>
    <row r="34" spans="1:3" ht="15" x14ac:dyDescent="0.25">
      <c r="A34" s="19" t="s">
        <v>21</v>
      </c>
      <c r="B34" s="17">
        <f>+B32+B29</f>
        <v>-5511161.6200000001</v>
      </c>
      <c r="C34" s="17">
        <f>+C32+C29</f>
        <v>-5222877.3500000024</v>
      </c>
    </row>
    <row r="35" spans="1:3" ht="15" x14ac:dyDescent="0.25">
      <c r="A35" s="11" t="s">
        <v>22</v>
      </c>
      <c r="B35" s="18">
        <v>0</v>
      </c>
      <c r="C35" s="18">
        <v>0</v>
      </c>
    </row>
    <row r="36" spans="1:3" ht="15" x14ac:dyDescent="0.25">
      <c r="A36" s="19" t="s">
        <v>23</v>
      </c>
      <c r="B36" s="17">
        <f>+B34+B35</f>
        <v>-5511161.6200000001</v>
      </c>
      <c r="C36" s="17">
        <f>+C34+C35</f>
        <v>-5222877.3500000024</v>
      </c>
    </row>
    <row r="37" spans="1:3" ht="15" x14ac:dyDescent="0.25">
      <c r="A37" s="20"/>
      <c r="B37" s="21"/>
      <c r="C37" s="21"/>
    </row>
    <row r="38" spans="1:3" ht="15" x14ac:dyDescent="0.25">
      <c r="A38" s="7" t="s">
        <v>24</v>
      </c>
      <c r="B38" s="22">
        <f>+B36</f>
        <v>-5511161.6200000001</v>
      </c>
      <c r="C38" s="22">
        <f>+C36</f>
        <v>-5222877.3500000024</v>
      </c>
    </row>
    <row r="39" spans="1:3" ht="15" x14ac:dyDescent="0.25"/>
    <row r="40" spans="1:3" ht="15" x14ac:dyDescent="0.25"/>
    <row r="41" spans="1:3" ht="15" x14ac:dyDescent="0.25">
      <c r="A41" s="32" t="s">
        <v>25</v>
      </c>
      <c r="B41" s="32"/>
      <c r="C41" s="32"/>
    </row>
    <row r="42" spans="1:3" ht="15" x14ac:dyDescent="0.25"/>
    <row r="43" spans="1:3" ht="15" x14ac:dyDescent="0.25">
      <c r="A43" s="7" t="s">
        <v>26</v>
      </c>
      <c r="B43" s="8">
        <v>2023</v>
      </c>
      <c r="C43" s="8">
        <v>2022</v>
      </c>
    </row>
    <row r="44" spans="1:3" ht="15" x14ac:dyDescent="0.25">
      <c r="A44" s="11"/>
      <c r="B44" s="12"/>
      <c r="C44" s="12"/>
    </row>
    <row r="45" spans="1:3" ht="15" x14ac:dyDescent="0.25">
      <c r="A45" s="19" t="s">
        <v>27</v>
      </c>
      <c r="B45" s="23">
        <f>+B46+B53</f>
        <v>3236577.0799999996</v>
      </c>
      <c r="C45" s="23">
        <f>+C46+C53</f>
        <v>2862534.080000001</v>
      </c>
    </row>
    <row r="46" spans="1:3" ht="15" x14ac:dyDescent="0.25">
      <c r="A46" s="9" t="s">
        <v>28</v>
      </c>
      <c r="B46" s="24">
        <f>+B47+B49++B51+B52</f>
        <v>3216883.3099999996</v>
      </c>
      <c r="C46" s="24">
        <f>+C47+C49++C51+C52</f>
        <v>2845380.9600000009</v>
      </c>
    </row>
    <row r="47" spans="1:3" ht="15" x14ac:dyDescent="0.25">
      <c r="A47" s="9" t="s">
        <v>29</v>
      </c>
      <c r="B47" s="24">
        <f>SUM(B48:B48)</f>
        <v>3143883.31</v>
      </c>
      <c r="C47" s="24">
        <f>SUM(C48:C48)</f>
        <v>3143883.31</v>
      </c>
    </row>
    <row r="48" spans="1:3" ht="15" x14ac:dyDescent="0.25">
      <c r="A48" s="25" t="s">
        <v>30</v>
      </c>
      <c r="B48" s="26">
        <v>3143883.31</v>
      </c>
      <c r="C48" s="26">
        <v>3143883.31</v>
      </c>
    </row>
    <row r="49" spans="1:3" ht="15" x14ac:dyDescent="0.25">
      <c r="A49" s="9" t="s">
        <v>31</v>
      </c>
      <c r="B49" s="24">
        <f>SUM(B50:B50)</f>
        <v>73000</v>
      </c>
      <c r="C49" s="24">
        <f>SUM(C50:C50)</f>
        <v>73000</v>
      </c>
    </row>
    <row r="50" spans="1:3" ht="15" x14ac:dyDescent="0.25">
      <c r="A50" s="25" t="s">
        <v>32</v>
      </c>
      <c r="B50" s="26">
        <v>73000</v>
      </c>
      <c r="C50" s="26">
        <v>73000</v>
      </c>
    </row>
    <row r="51" spans="1:3" ht="15" x14ac:dyDescent="0.25">
      <c r="A51" s="13" t="s">
        <v>4</v>
      </c>
      <c r="B51" s="27">
        <v>5511161.6200000001</v>
      </c>
      <c r="C51" s="27">
        <v>4851375</v>
      </c>
    </row>
    <row r="52" spans="1:3" ht="15" x14ac:dyDescent="0.25">
      <c r="A52" s="9" t="s">
        <v>33</v>
      </c>
      <c r="B52" s="15">
        <v>-5511161.6200000001</v>
      </c>
      <c r="C52" s="15">
        <v>-5222877.3499999996</v>
      </c>
    </row>
    <row r="53" spans="1:3" ht="15" x14ac:dyDescent="0.25">
      <c r="A53" s="9" t="s">
        <v>34</v>
      </c>
      <c r="B53" s="24">
        <v>19693.77</v>
      </c>
      <c r="C53" s="24">
        <v>17153.12</v>
      </c>
    </row>
    <row r="54" spans="1:3" ht="15" x14ac:dyDescent="0.25">
      <c r="A54" s="7" t="s">
        <v>35</v>
      </c>
      <c r="B54" s="28">
        <f>+B56+B59+B55</f>
        <v>769820.92999999993</v>
      </c>
      <c r="C54" s="28">
        <f>+C56+C59</f>
        <v>455701.62000000005</v>
      </c>
    </row>
    <row r="55" spans="1:3" ht="15" x14ac:dyDescent="0.25">
      <c r="A55" s="9" t="s">
        <v>36</v>
      </c>
      <c r="B55" s="24">
        <v>343515.98</v>
      </c>
      <c r="C55" s="24">
        <v>0</v>
      </c>
    </row>
    <row r="56" spans="1:3" ht="15" x14ac:dyDescent="0.25">
      <c r="A56" s="9" t="s">
        <v>37</v>
      </c>
      <c r="B56" s="24">
        <f>SUM(B57:B58)</f>
        <v>419740.35000000003</v>
      </c>
      <c r="C56" s="24">
        <f>SUM(C57:C58)</f>
        <v>449983.91000000003</v>
      </c>
    </row>
    <row r="57" spans="1:3" ht="15" x14ac:dyDescent="0.25">
      <c r="A57" s="25" t="s">
        <v>38</v>
      </c>
      <c r="B57" s="26">
        <v>37602.83</v>
      </c>
      <c r="C57" s="26">
        <v>67846.39</v>
      </c>
    </row>
    <row r="58" spans="1:3" ht="15" x14ac:dyDescent="0.25">
      <c r="A58" s="25" t="s">
        <v>39</v>
      </c>
      <c r="B58" s="26">
        <v>382137.52</v>
      </c>
      <c r="C58" s="26">
        <v>382137.52</v>
      </c>
    </row>
    <row r="59" spans="1:3" ht="15" x14ac:dyDescent="0.25">
      <c r="A59" s="9" t="s">
        <v>40</v>
      </c>
      <c r="B59" s="24">
        <v>6564.6</v>
      </c>
      <c r="C59" s="24">
        <v>5717.71</v>
      </c>
    </row>
    <row r="60" spans="1:3" ht="15" x14ac:dyDescent="0.25">
      <c r="A60" s="29"/>
      <c r="B60" s="30"/>
      <c r="C60" s="30"/>
    </row>
    <row r="61" spans="1:3" ht="15" x14ac:dyDescent="0.25">
      <c r="A61" s="19" t="s">
        <v>41</v>
      </c>
      <c r="B61" s="23">
        <f>+B62+B64+B65</f>
        <v>18669474.199999999</v>
      </c>
      <c r="C61" s="23">
        <f>+C62+C64+C65</f>
        <v>4621689.68</v>
      </c>
    </row>
    <row r="62" spans="1:3" ht="15" x14ac:dyDescent="0.25">
      <c r="A62" s="9" t="s">
        <v>42</v>
      </c>
      <c r="B62" s="24">
        <f>SUM(B63:B63)</f>
        <v>1927044.8</v>
      </c>
      <c r="C62" s="24">
        <f>SUM(C63:C63)</f>
        <v>451619.22</v>
      </c>
    </row>
    <row r="63" spans="1:3" ht="15" x14ac:dyDescent="0.25">
      <c r="A63" s="25" t="s">
        <v>38</v>
      </c>
      <c r="B63" s="26">
        <v>1927044.8</v>
      </c>
      <c r="C63" s="26">
        <v>451619.22</v>
      </c>
    </row>
    <row r="64" spans="1:3" ht="15" x14ac:dyDescent="0.25">
      <c r="A64" s="9" t="s">
        <v>43</v>
      </c>
      <c r="B64" s="24">
        <v>0</v>
      </c>
      <c r="C64" s="24">
        <v>0</v>
      </c>
    </row>
    <row r="65" spans="1:3" ht="15" x14ac:dyDescent="0.25">
      <c r="A65" s="9" t="s">
        <v>44</v>
      </c>
      <c r="B65" s="24">
        <f>SUM(B66:B70)</f>
        <v>16742429.4</v>
      </c>
      <c r="C65" s="24">
        <f>SUM(C66:C70)</f>
        <v>4170070.46</v>
      </c>
    </row>
    <row r="66" spans="1:3" ht="15" x14ac:dyDescent="0.25">
      <c r="A66" s="25" t="s">
        <v>45</v>
      </c>
      <c r="B66" s="26">
        <v>921833.45</v>
      </c>
      <c r="C66" s="26">
        <v>1081113.1499999999</v>
      </c>
    </row>
    <row r="67" spans="1:3" ht="15" x14ac:dyDescent="0.25">
      <c r="A67" s="25" t="s">
        <v>46</v>
      </c>
      <c r="B67" s="26">
        <v>612881.84</v>
      </c>
      <c r="C67" s="26">
        <v>748818.22</v>
      </c>
    </row>
    <row r="68" spans="1:3" ht="15" x14ac:dyDescent="0.25">
      <c r="A68" s="25" t="s">
        <v>47</v>
      </c>
      <c r="B68" s="26">
        <v>61592.46</v>
      </c>
      <c r="C68" s="26">
        <v>132138.4</v>
      </c>
    </row>
    <row r="69" spans="1:3" ht="15" x14ac:dyDescent="0.25">
      <c r="A69" s="25" t="s">
        <v>48</v>
      </c>
      <c r="B69" s="26">
        <v>12999814.220000001</v>
      </c>
      <c r="C69" s="26">
        <v>1089406.01</v>
      </c>
    </row>
    <row r="70" spans="1:3" ht="15" x14ac:dyDescent="0.25">
      <c r="A70" s="25" t="s">
        <v>49</v>
      </c>
      <c r="B70" s="26">
        <v>2146307.4300000002</v>
      </c>
      <c r="C70" s="26">
        <v>1118594.68</v>
      </c>
    </row>
    <row r="71" spans="1:3" ht="15" x14ac:dyDescent="0.25">
      <c r="A71" s="7" t="s">
        <v>50</v>
      </c>
      <c r="B71" s="28">
        <f>+B61+B54+B45</f>
        <v>22675872.209999997</v>
      </c>
      <c r="C71" s="28">
        <f>+C61+C54+C45</f>
        <v>7939925.3800000008</v>
      </c>
    </row>
    <row r="72" spans="1:3" ht="15" x14ac:dyDescent="0.25"/>
    <row r="73" spans="1:3" ht="15" x14ac:dyDescent="0.25"/>
    <row r="74" spans="1:3" ht="15.95" customHeight="1" x14ac:dyDescent="0.25">
      <c r="A74" s="31" t="s">
        <v>51</v>
      </c>
    </row>
    <row r="75" spans="1:3" ht="15" x14ac:dyDescent="0.25"/>
    <row r="76" spans="1:3" ht="15" x14ac:dyDescent="0.25"/>
  </sheetData>
  <mergeCells count="4">
    <mergeCell ref="A4:C4"/>
    <mergeCell ref="A6:B6"/>
    <mergeCell ref="A16:C16"/>
    <mergeCell ref="A41:C41"/>
  </mergeCells>
  <pageMargins left="0" right="0" top="0.39370078740157505" bottom="0.39370078740157505" header="0" footer="0"/>
  <pageSetup paperSize="0" fitToWidth="0" fitToHeight="0" pageOrder="overThenDown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María Jiménez Mangado</dc:creator>
  <cp:lastModifiedBy>María Teresa Brito Rodríguez</cp:lastModifiedBy>
  <cp:revision>5</cp:revision>
  <dcterms:created xsi:type="dcterms:W3CDTF">2021-05-31T07:47:20Z</dcterms:created>
  <dcterms:modified xsi:type="dcterms:W3CDTF">2025-03-20T12:09:15Z</dcterms:modified>
</cp:coreProperties>
</file>