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202300"/>
  <mc:AlternateContent xmlns:mc="http://schemas.openxmlformats.org/markup-compatibility/2006">
    <mc:Choice Requires="x15">
      <x15ac:absPath xmlns:x15ac="http://schemas.microsoft.com/office/spreadsheetml/2010/11/ac" url="\\gmrnas\gmr\Dpto_Cumplimiento_Normativo\TRANSPARENCIA\2025\6.Información económica-financiera\1.1029-Información básica financiación entidad\"/>
    </mc:Choice>
  </mc:AlternateContent>
  <xr:revisionPtr revIDLastSave="0" documentId="13_ncr:1_{7A3679F5-BFAF-4168-A7EB-B9474C2529CA}" xr6:coauthVersionLast="47" xr6:coauthVersionMax="47" xr10:uidLastSave="{00000000-0000-0000-0000-000000000000}"/>
  <bookViews>
    <workbookView xWindow="-120" yWindow="-120" windowWidth="29040" windowHeight="15840" xr2:uid="{6BB3AF29-16D8-44B3-B9DC-2B95044FDACF}"/>
  </bookViews>
  <sheets>
    <sheet name="Hoja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68" i="1" l="1"/>
  <c r="C65" i="1"/>
  <c r="C64" i="1" s="1"/>
  <c r="C59" i="1"/>
  <c r="C57" i="1" s="1"/>
  <c r="C51" i="1"/>
  <c r="C49" i="1"/>
  <c r="C31" i="1"/>
  <c r="B31" i="1"/>
  <c r="B68" i="1"/>
  <c r="B65" i="1"/>
  <c r="B59" i="1"/>
  <c r="B57" i="1" s="1"/>
  <c r="B51" i="1"/>
  <c r="B49" i="1"/>
  <c r="B48" i="1" s="1"/>
  <c r="B34" i="1"/>
  <c r="B13" i="1"/>
  <c r="C48" i="1" l="1"/>
  <c r="C47" i="1" s="1"/>
  <c r="C74" i="1" s="1"/>
  <c r="B64" i="1"/>
  <c r="B36" i="1"/>
  <c r="B38" i="1" s="1"/>
  <c r="B40" i="1" s="1"/>
  <c r="B47" i="1"/>
  <c r="B74" i="1" l="1"/>
</calcChain>
</file>

<file path=xl/sharedStrings.xml><?xml version="1.0" encoding="utf-8"?>
<sst xmlns="http://schemas.openxmlformats.org/spreadsheetml/2006/main" count="58" uniqueCount="54">
  <si>
    <t>Concepto</t>
  </si>
  <si>
    <t>Importe €</t>
  </si>
  <si>
    <t>Otras aportaciones de socios</t>
  </si>
  <si>
    <t>Importe neto de la cifra de negocios</t>
  </si>
  <si>
    <t>Otros ingresos de explotación</t>
  </si>
  <si>
    <t>Total ingresos……..</t>
  </si>
  <si>
    <t>OPERACIONES CONTINUADAS</t>
  </si>
  <si>
    <t>Variación existencias de productos terminados y en curso</t>
  </si>
  <si>
    <t>Aprovisionamientos</t>
  </si>
  <si>
    <t>Gastos de personal</t>
  </si>
  <si>
    <t>Otros gastos de explotación</t>
  </si>
  <si>
    <t>Amortización del inmovilizado</t>
  </si>
  <si>
    <t>Imputación de subvenciones de inmovilizado no financiero y otras</t>
  </si>
  <si>
    <t>RESULTADO DE EXPLOTACIÓN</t>
  </si>
  <si>
    <t>Ingresos financieros</t>
  </si>
  <si>
    <t>Gastos financieros</t>
  </si>
  <si>
    <t>RESULTADO FINANCIERO</t>
  </si>
  <si>
    <t>RESULTADO ANTES DE IMPUESTOS</t>
  </si>
  <si>
    <t>Impuesto sobre beneficios</t>
  </si>
  <si>
    <t>RESULTADO DEL EJERCICIO PROCEDENTE DE OPERACIONES CONTINUADAS</t>
  </si>
  <si>
    <t>RESULTADO DEL EJERCICIO</t>
  </si>
  <si>
    <t>PATRIMONIO NETO Y PASIVO</t>
  </si>
  <si>
    <t>PATRIMONIO NETO</t>
  </si>
  <si>
    <t>FONDOS PROPIOS</t>
  </si>
  <si>
    <t>Capital</t>
  </si>
  <si>
    <t>Capital escriturado</t>
  </si>
  <si>
    <t>Reservas</t>
  </si>
  <si>
    <t>Legal y estatutarias</t>
  </si>
  <si>
    <t>Resultado del ejercicio</t>
  </si>
  <si>
    <t>SUBVENCIONES, DONACIONES Y LEGADOS RECIBIDOS</t>
  </si>
  <si>
    <t>PASIVO NO CORRIENTE</t>
  </si>
  <si>
    <t>Provisiones a largo plazo</t>
  </si>
  <si>
    <t>Deudas a largo plazo</t>
  </si>
  <si>
    <t>Otros pasivos financieros</t>
  </si>
  <si>
    <t>Otras deudas a largo plazo con las Administraciones Públicas</t>
  </si>
  <si>
    <t>Pasivos por impuesto diferido</t>
  </si>
  <si>
    <t>PASIVO CORRIENTE</t>
  </si>
  <si>
    <t>Deudas a corto plazo</t>
  </si>
  <si>
    <t>Deudas con empresas del grupo y asociadas a corto plazo</t>
  </si>
  <si>
    <t>Acreedores comerciales y otras cuentas a pagar</t>
  </si>
  <si>
    <t>Proveedores</t>
  </si>
  <si>
    <t>Acreedores varios</t>
  </si>
  <si>
    <t>Personal (remuneraciones pendientes de pago)</t>
  </si>
  <si>
    <t>Otras deudas con las Administraciones Públicas</t>
  </si>
  <si>
    <t>Anticipos de clientes</t>
  </si>
  <si>
    <t>TOTAL PATRIMONIO NETO Y PASIVO</t>
  </si>
  <si>
    <t xml:space="preserve"> INFORMACIÓN BÁSICA SOBRE LA FINANCIACIÓN DE LA ENTIDAD 2025</t>
  </si>
  <si>
    <t>INFORMACIÓN BÁSICA SOBRE LA FINACIACIÓN DE LA ENTIDAD 2025</t>
  </si>
  <si>
    <t>Transferencias de capital</t>
  </si>
  <si>
    <t xml:space="preserve"> CUENTA DE RESULTADOS 2025  Gestión del Medio Rural de Canarias, S.A.U.</t>
  </si>
  <si>
    <t>Otros resultados</t>
  </si>
  <si>
    <t>7 de abril de 2026</t>
  </si>
  <si>
    <t>Resultados de ejercicios anteriores</t>
  </si>
  <si>
    <t>BALANCE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</si>
</sst>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;&quot;(&quot;#,##0.00&quot;)&quot;"/>
    <numFmt numFmtId="165" formatCode="#,##0.00&quot; &quot;[$€-C0A];[Red]&quot;-&quot;#,##0.00&quot; &quot;[$€-C0A]"/>
  </numFmts>
  <fonts count="24" x14ac:knownFonts="1"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10"/>
      <color rgb="FF000000"/>
      <name val="Calibri"/>
      <family val="2"/>
    </font>
    <font>
      <sz val="10"/>
      <color rgb="FFFFFFFF"/>
      <name val="Calibri"/>
      <family val="2"/>
    </font>
    <font>
      <sz val="10"/>
      <color rgb="FFCC0000"/>
      <name val="Calibri"/>
      <family val="2"/>
    </font>
    <font>
      <b/>
      <sz val="10"/>
      <color rgb="FFFFFFFF"/>
      <name val="Calibri"/>
      <family val="2"/>
    </font>
    <font>
      <i/>
      <sz val="10"/>
      <color rgb="FF808080"/>
      <name val="Calibri"/>
      <family val="2"/>
    </font>
    <font>
      <sz val="10"/>
      <color rgb="FF006600"/>
      <name val="Calibri"/>
      <family val="2"/>
    </font>
    <font>
      <b/>
      <i/>
      <sz val="16"/>
      <color rgb="FF000000"/>
      <name val="Calibri"/>
      <family val="2"/>
    </font>
    <font>
      <b/>
      <sz val="24"/>
      <color rgb="FF000000"/>
      <name val="Calibri"/>
      <family val="2"/>
    </font>
    <font>
      <sz val="18"/>
      <color rgb="FF000000"/>
      <name val="Calibri"/>
      <family val="2"/>
    </font>
    <font>
      <sz val="12"/>
      <color rgb="FF000000"/>
      <name val="Calibri"/>
      <family val="2"/>
    </font>
    <font>
      <u/>
      <sz val="10"/>
      <color rgb="FF0000EE"/>
      <name val="Calibri"/>
      <family val="2"/>
    </font>
    <font>
      <sz val="10"/>
      <color rgb="FF996600"/>
      <name val="Calibri"/>
      <family val="2"/>
    </font>
    <font>
      <sz val="10"/>
      <color rgb="FF333333"/>
      <name val="Calibri"/>
      <family val="2"/>
    </font>
    <font>
      <b/>
      <i/>
      <u/>
      <sz val="11"/>
      <color rgb="FF000000"/>
      <name val="Calibri"/>
      <family val="2"/>
    </font>
    <font>
      <b/>
      <i/>
      <u/>
      <sz val="10"/>
      <color rgb="FF000000"/>
      <name val="Calibri"/>
      <family val="2"/>
    </font>
    <font>
      <b/>
      <sz val="11"/>
      <color rgb="FF338C26"/>
      <name val="Calibri"/>
      <family val="2"/>
    </font>
    <font>
      <b/>
      <sz val="11"/>
      <color rgb="FF000000"/>
      <name val="Calibri"/>
      <family val="2"/>
    </font>
    <font>
      <b/>
      <sz val="10"/>
      <color rgb="FF000000"/>
      <name val="Arial"/>
      <family val="2"/>
    </font>
    <font>
      <sz val="8"/>
      <color rgb="FF000000"/>
      <name val="Arial"/>
      <family val="2"/>
    </font>
    <font>
      <b/>
      <sz val="8"/>
      <color rgb="FF000000"/>
      <name val="Arial"/>
      <family val="2"/>
    </font>
    <font>
      <sz val="10"/>
      <color rgb="FF000000"/>
      <name val="Arial"/>
      <family val="2"/>
    </font>
    <font>
      <b/>
      <sz val="9"/>
      <color rgb="FF000000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rgb="FF000000"/>
        <bgColor rgb="FF000000"/>
      </patternFill>
    </fill>
    <fill>
      <patternFill patternType="solid">
        <fgColor rgb="FF808080"/>
        <bgColor rgb="FF808080"/>
      </patternFill>
    </fill>
    <fill>
      <patternFill patternType="solid">
        <fgColor rgb="FFDDDDDD"/>
        <bgColor rgb="FFDDDDDD"/>
      </patternFill>
    </fill>
    <fill>
      <patternFill patternType="solid">
        <fgColor rgb="FFFFCCCC"/>
        <bgColor rgb="FFFFCCCC"/>
      </patternFill>
    </fill>
    <fill>
      <patternFill patternType="solid">
        <fgColor rgb="FFCC0000"/>
        <bgColor rgb="FFCC0000"/>
      </patternFill>
    </fill>
    <fill>
      <patternFill patternType="solid">
        <fgColor rgb="FFCCCCFF"/>
        <bgColor rgb="FFCCCCFF"/>
      </patternFill>
    </fill>
    <fill>
      <patternFill patternType="solid">
        <fgColor rgb="FFCCFFCC"/>
        <bgColor rgb="FFCCFFCC"/>
      </patternFill>
    </fill>
    <fill>
      <patternFill patternType="solid">
        <fgColor rgb="FFFFFFCC"/>
        <bgColor rgb="FFFFFFCC"/>
      </patternFill>
    </fill>
    <fill>
      <patternFill patternType="solid">
        <fgColor rgb="FFFFFFFF"/>
        <bgColor rgb="FFFFFFFF"/>
      </patternFill>
    </fill>
    <fill>
      <patternFill patternType="solid">
        <fgColor rgb="FFC0C0C0"/>
        <bgColor rgb="FFC0C0C0"/>
      </patternFill>
    </fill>
    <fill>
      <patternFill patternType="solid">
        <fgColor rgb="FFFFFF00"/>
        <bgColor rgb="FFFFFF00"/>
      </patternFill>
    </fill>
  </fills>
  <borders count="7">
    <border>
      <left/>
      <right/>
      <top/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</borders>
  <cellStyleXfs count="24">
    <xf numFmtId="0" fontId="0" fillId="0" borderId="0"/>
    <xf numFmtId="0" fontId="13" fillId="9" borderId="0" applyNumberFormat="0" applyBorder="0" applyProtection="0"/>
    <xf numFmtId="0" fontId="2" fillId="0" borderId="0" applyNumberFormat="0" applyBorder="0" applyProtection="0"/>
    <xf numFmtId="0" fontId="3" fillId="2" borderId="0" applyNumberFormat="0" applyBorder="0" applyProtection="0"/>
    <xf numFmtId="0" fontId="3" fillId="3" borderId="0" applyNumberFormat="0" applyBorder="0" applyProtection="0"/>
    <xf numFmtId="0" fontId="2" fillId="4" borderId="0" applyNumberFormat="0" applyBorder="0" applyProtection="0"/>
    <xf numFmtId="0" fontId="4" fillId="5" borderId="0" applyNumberFormat="0" applyBorder="0" applyProtection="0"/>
    <xf numFmtId="0" fontId="5" fillId="6" borderId="0" applyNumberFormat="0" applyBorder="0" applyProtection="0"/>
    <xf numFmtId="0" fontId="1" fillId="7" borderId="0" applyNumberFormat="0" applyFont="0" applyBorder="0" applyProtection="0"/>
    <xf numFmtId="0" fontId="6" fillId="0" borderId="0" applyNumberFormat="0" applyBorder="0" applyProtection="0"/>
    <xf numFmtId="0" fontId="7" fillId="8" borderId="0" applyNumberFormat="0" applyBorder="0" applyProtection="0"/>
    <xf numFmtId="0" fontId="8" fillId="0" borderId="0" applyNumberFormat="0" applyBorder="0" applyProtection="0">
      <alignment horizontal="center"/>
    </xf>
    <xf numFmtId="0" fontId="9" fillId="0" borderId="0" applyNumberFormat="0" applyBorder="0" applyProtection="0"/>
    <xf numFmtId="0" fontId="10" fillId="0" borderId="0" applyNumberFormat="0" applyBorder="0" applyProtection="0"/>
    <xf numFmtId="0" fontId="11" fillId="0" borderId="0" applyNumberFormat="0" applyBorder="0" applyProtection="0"/>
    <xf numFmtId="0" fontId="8" fillId="0" borderId="0" applyNumberFormat="0" applyBorder="0" applyProtection="0">
      <alignment horizontal="center" textRotation="90"/>
    </xf>
    <xf numFmtId="0" fontId="12" fillId="0" borderId="0" applyNumberFormat="0" applyBorder="0" applyProtection="0"/>
    <xf numFmtId="0" fontId="14" fillId="9" borderId="1" applyNumberFormat="0" applyProtection="0"/>
    <xf numFmtId="0" fontId="15" fillId="0" borderId="0" applyNumberFormat="0" applyBorder="0" applyProtection="0"/>
    <xf numFmtId="0" fontId="16" fillId="0" borderId="0" applyNumberFormat="0" applyBorder="0" applyProtection="0"/>
    <xf numFmtId="165" fontId="15" fillId="0" borderId="0" applyBorder="0" applyProtection="0"/>
    <xf numFmtId="0" fontId="1" fillId="0" borderId="0" applyNumberFormat="0" applyFont="0" applyBorder="0" applyProtection="0"/>
    <xf numFmtId="0" fontId="1" fillId="0" borderId="0" applyNumberFormat="0" applyFont="0" applyBorder="0" applyProtection="0"/>
    <xf numFmtId="0" fontId="4" fillId="0" borderId="0" applyNumberFormat="0" applyBorder="0" applyProtection="0"/>
  </cellStyleXfs>
  <cellXfs count="32">
    <xf numFmtId="0" fontId="0" fillId="0" borderId="0" xfId="0"/>
    <xf numFmtId="0" fontId="19" fillId="11" borderId="3" xfId="0" applyFont="1" applyFill="1" applyBorder="1" applyAlignment="1">
      <alignment horizontal="center" vertical="center" wrapText="1"/>
    </xf>
    <xf numFmtId="0" fontId="19" fillId="11" borderId="4" xfId="0" applyFont="1" applyFill="1" applyBorder="1" applyAlignment="1">
      <alignment horizontal="center" vertical="center" wrapText="1"/>
    </xf>
    <xf numFmtId="4" fontId="19" fillId="10" borderId="2" xfId="0" applyNumberFormat="1" applyFont="1" applyFill="1" applyBorder="1" applyAlignment="1">
      <alignment horizontal="left" vertical="center" wrapText="1"/>
    </xf>
    <xf numFmtId="4" fontId="19" fillId="10" borderId="2" xfId="0" applyNumberFormat="1" applyFont="1" applyFill="1" applyBorder="1" applyAlignment="1">
      <alignment horizontal="right" vertical="center" wrapText="1"/>
    </xf>
    <xf numFmtId="0" fontId="21" fillId="11" borderId="5" xfId="0" applyFont="1" applyFill="1" applyBorder="1" applyAlignment="1">
      <alignment horizontal="left" vertical="center"/>
    </xf>
    <xf numFmtId="0" fontId="21" fillId="10" borderId="0" xfId="0" applyFont="1" applyFill="1" applyAlignment="1">
      <alignment horizontal="left" vertical="center"/>
    </xf>
    <xf numFmtId="4" fontId="21" fillId="10" borderId="0" xfId="0" applyNumberFormat="1" applyFont="1" applyFill="1" applyAlignment="1">
      <alignment horizontal="left" vertical="center" wrapText="1"/>
    </xf>
    <xf numFmtId="0" fontId="21" fillId="10" borderId="6" xfId="0" applyFont="1" applyFill="1" applyBorder="1" applyAlignment="1">
      <alignment horizontal="left" vertical="center"/>
    </xf>
    <xf numFmtId="4" fontId="21" fillId="10" borderId="6" xfId="0" applyNumberFormat="1" applyFont="1" applyFill="1" applyBorder="1" applyAlignment="1">
      <alignment horizontal="left" vertical="center" wrapText="1"/>
    </xf>
    <xf numFmtId="0" fontId="21" fillId="12" borderId="0" xfId="0" applyFont="1" applyFill="1" applyAlignment="1">
      <alignment horizontal="left" vertical="center"/>
    </xf>
    <xf numFmtId="164" fontId="21" fillId="12" borderId="0" xfId="0" applyNumberFormat="1" applyFont="1" applyFill="1" applyAlignment="1">
      <alignment horizontal="right" wrapText="1"/>
    </xf>
    <xf numFmtId="164" fontId="21" fillId="10" borderId="0" xfId="0" applyNumberFormat="1" applyFont="1" applyFill="1" applyAlignment="1">
      <alignment horizontal="right" wrapText="1"/>
    </xf>
    <xf numFmtId="164" fontId="21" fillId="10" borderId="6" xfId="0" applyNumberFormat="1" applyFont="1" applyFill="1" applyBorder="1" applyAlignment="1">
      <alignment horizontal="right" wrapText="1"/>
    </xf>
    <xf numFmtId="164" fontId="21" fillId="11" borderId="6" xfId="0" applyNumberFormat="1" applyFont="1" applyFill="1" applyBorder="1" applyAlignment="1">
      <alignment horizontal="right" wrapText="1"/>
    </xf>
    <xf numFmtId="4" fontId="21" fillId="10" borderId="6" xfId="0" applyNumberFormat="1" applyFont="1" applyFill="1" applyBorder="1" applyAlignment="1">
      <alignment horizontal="right" vertical="center" wrapText="1"/>
    </xf>
    <xf numFmtId="0" fontId="21" fillId="11" borderId="6" xfId="0" applyFont="1" applyFill="1" applyBorder="1" applyAlignment="1">
      <alignment horizontal="left" vertical="center"/>
    </xf>
    <xf numFmtId="0" fontId="21" fillId="0" borderId="0" xfId="0" applyFont="1" applyAlignment="1">
      <alignment horizontal="left" vertical="center"/>
    </xf>
    <xf numFmtId="164" fontId="21" fillId="0" borderId="0" xfId="0" applyNumberFormat="1" applyFont="1" applyAlignment="1">
      <alignment horizontal="right" wrapText="1"/>
    </xf>
    <xf numFmtId="164" fontId="21" fillId="11" borderId="5" xfId="0" applyNumberFormat="1" applyFont="1" applyFill="1" applyBorder="1" applyAlignment="1">
      <alignment horizontal="right" wrapText="1"/>
    </xf>
    <xf numFmtId="4" fontId="21" fillId="11" borderId="6" xfId="0" applyNumberFormat="1" applyFont="1" applyFill="1" applyBorder="1" applyAlignment="1">
      <alignment horizontal="right" vertical="center" wrapText="1"/>
    </xf>
    <xf numFmtId="4" fontId="21" fillId="10" borderId="0" xfId="0" applyNumberFormat="1" applyFont="1" applyFill="1" applyAlignment="1">
      <alignment horizontal="right" vertical="center" wrapText="1"/>
    </xf>
    <xf numFmtId="0" fontId="20" fillId="10" borderId="0" xfId="0" applyFont="1" applyFill="1" applyAlignment="1">
      <alignment horizontal="left" vertical="center"/>
    </xf>
    <xf numFmtId="4" fontId="20" fillId="10" borderId="0" xfId="0" applyNumberFormat="1" applyFont="1" applyFill="1" applyAlignment="1">
      <alignment horizontal="right" vertical="center" wrapText="1"/>
    </xf>
    <xf numFmtId="4" fontId="21" fillId="12" borderId="0" xfId="0" applyNumberFormat="1" applyFont="1" applyFill="1" applyAlignment="1">
      <alignment horizontal="right" vertical="center" wrapText="1"/>
    </xf>
    <xf numFmtId="4" fontId="21" fillId="11" borderId="5" xfId="0" applyNumberFormat="1" applyFont="1" applyFill="1" applyBorder="1" applyAlignment="1">
      <alignment horizontal="right" vertical="center" wrapText="1"/>
    </xf>
    <xf numFmtId="0" fontId="20" fillId="10" borderId="6" xfId="0" applyFont="1" applyFill="1" applyBorder="1" applyAlignment="1">
      <alignment horizontal="left" vertical="center"/>
    </xf>
    <xf numFmtId="4" fontId="20" fillId="10" borderId="6" xfId="0" applyNumberFormat="1" applyFont="1" applyFill="1" applyBorder="1" applyAlignment="1">
      <alignment horizontal="right" vertical="center" wrapText="1"/>
    </xf>
    <xf numFmtId="4" fontId="22" fillId="10" borderId="2" xfId="0" applyNumberFormat="1" applyFont="1" applyFill="1" applyBorder="1" applyAlignment="1">
      <alignment horizontal="right" vertical="center" wrapText="1"/>
    </xf>
    <xf numFmtId="0" fontId="17" fillId="0" borderId="0" xfId="0" applyFont="1" applyAlignment="1">
      <alignment horizontal="center" vertical="center"/>
    </xf>
    <xf numFmtId="0" fontId="18" fillId="10" borderId="2" xfId="0" applyFont="1" applyFill="1" applyBorder="1" applyAlignment="1">
      <alignment horizontal="left" vertical="center"/>
    </xf>
    <xf numFmtId="3" fontId="23" fillId="11" borderId="5" xfId="0" applyNumberFormat="1" applyFont="1" applyFill="1" applyBorder="1" applyAlignment="1">
      <alignment horizontal="right" vertical="center" wrapText="1"/>
    </xf>
  </cellXfs>
  <cellStyles count="24">
    <cellStyle name="Accent" xfId="2" xr:uid="{CA6FB01B-8ABA-4C3F-9274-17EC98F8FA1B}"/>
    <cellStyle name="Accent 1" xfId="3" xr:uid="{DA50BAE1-1825-4758-9D94-0AC0F69AB0B0}"/>
    <cellStyle name="Accent 2" xfId="4" xr:uid="{9C62E059-845C-4736-8EB1-398FF25D93BF}"/>
    <cellStyle name="Accent 3" xfId="5" xr:uid="{CD48757A-3F5B-481E-9140-3CF4498E0C98}"/>
    <cellStyle name="Bad" xfId="6" xr:uid="{01C11E57-7070-4169-B777-60A02E237F84}"/>
    <cellStyle name="Error" xfId="7" xr:uid="{9C1498CE-2A72-4389-92A3-9EFDEC3C2C26}"/>
    <cellStyle name="Excel_BuiltIn_20% - Énfasis1" xfId="8" xr:uid="{52745FCC-3668-4AD0-BFA2-66798933BB61}"/>
    <cellStyle name="Footnote" xfId="9" xr:uid="{7F168D69-71A2-4620-AEAF-8EFDCA18B572}"/>
    <cellStyle name="Good" xfId="10" xr:uid="{DE6C39EB-DED7-4C0D-BD3B-D3DEC0DBF31D}"/>
    <cellStyle name="Heading" xfId="11" xr:uid="{FC06A70B-3282-4578-8C05-9134ED7BF5FD}"/>
    <cellStyle name="Heading (user)" xfId="12" xr:uid="{0A9A4252-8BB7-4D95-916A-61F9C23ABE4F}"/>
    <cellStyle name="Heading 1" xfId="13" xr:uid="{F5EDE8B1-270E-45EB-B783-F54BE042A7A2}"/>
    <cellStyle name="Heading 2" xfId="14" xr:uid="{EC7E537F-C19C-49BB-AADA-73A900B1C852}"/>
    <cellStyle name="Heading1" xfId="15" xr:uid="{A5695C47-6364-431A-8495-E3F98D50360E}"/>
    <cellStyle name="Hyperlink" xfId="16" xr:uid="{A0AF1192-8F9E-440D-99C7-5F5DCE754E82}"/>
    <cellStyle name="Neutral" xfId="1" builtinId="28" customBuiltin="1"/>
    <cellStyle name="Normal" xfId="0" builtinId="0" customBuiltin="1"/>
    <cellStyle name="Note" xfId="17" xr:uid="{5A7D96EC-27CC-4BC0-8394-D5C01D9ED2D1}"/>
    <cellStyle name="Result" xfId="18" xr:uid="{730E260E-F16F-48D0-AB03-5C9D0CA032DA}"/>
    <cellStyle name="Result (user)" xfId="19" xr:uid="{7A4DDC6A-4A27-4B61-812D-8404F6481E2E}"/>
    <cellStyle name="Result2" xfId="20" xr:uid="{ECBFAFE9-0E13-4BDA-90A0-6625E1CAAB91}"/>
    <cellStyle name="Status" xfId="21" xr:uid="{AE74DDF8-D202-4196-AADC-3D3E2980B6F4}"/>
    <cellStyle name="Text" xfId="22" xr:uid="{6876016E-4242-4378-8E2F-D4A22819D410}"/>
    <cellStyle name="Warning" xfId="23" xr:uid="{B8C2380A-DCD4-4F03-AAA6-E0880ACB98D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57150</xdr:colOff>
      <xdr:row>0</xdr:row>
      <xdr:rowOff>57150</xdr:rowOff>
    </xdr:from>
    <xdr:ext cx="1349153" cy="485774"/>
    <xdr:pic>
      <xdr:nvPicPr>
        <xdr:cNvPr id="2" name="Imagen 1">
          <a:extLst>
            <a:ext uri="{FF2B5EF4-FFF2-40B4-BE49-F238E27FC236}">
              <a16:creationId xmlns:a16="http://schemas.microsoft.com/office/drawing/2014/main" id="{B5395E2C-6784-5EC1-83A9-37364D747F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lum/>
          <a:alphaModFix/>
        </a:blip>
        <a:srcRect/>
        <a:stretch>
          <a:fillRect/>
        </a:stretch>
      </xdr:blipFill>
      <xdr:spPr>
        <a:xfrm>
          <a:off x="57150" y="57150"/>
          <a:ext cx="1349153" cy="485774"/>
        </a:xfrm>
        <a:prstGeom prst="rect">
          <a:avLst/>
        </a:prstGeom>
        <a:noFill/>
        <a:ln cap="flat">
          <a:noFill/>
        </a:ln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3AEEA8-2972-4281-8D9A-02323A218B45}">
  <sheetPr>
    <pageSetUpPr fitToPage="1"/>
  </sheetPr>
  <dimension ref="A5:C78"/>
  <sheetViews>
    <sheetView tabSelected="1" workbookViewId="0">
      <selection activeCell="B19" sqref="B19:C19"/>
    </sheetView>
  </sheetViews>
  <sheetFormatPr baseColWidth="10" defaultRowHeight="15" x14ac:dyDescent="0.25"/>
  <cols>
    <col min="1" max="1" width="61.7109375" customWidth="1"/>
    <col min="2" max="2" width="15.85546875" customWidth="1"/>
    <col min="3" max="3" width="12.140625" customWidth="1"/>
    <col min="4" max="4" width="11.42578125" customWidth="1"/>
  </cols>
  <sheetData>
    <row r="5" spans="1:3" x14ac:dyDescent="0.25">
      <c r="A5" s="29" t="s">
        <v>46</v>
      </c>
      <c r="B5" s="29"/>
      <c r="C5" s="29"/>
    </row>
    <row r="7" spans="1:3" x14ac:dyDescent="0.25">
      <c r="A7" s="30" t="s">
        <v>47</v>
      </c>
      <c r="B7" s="30"/>
    </row>
    <row r="8" spans="1:3" x14ac:dyDescent="0.25">
      <c r="A8" s="1" t="s">
        <v>0</v>
      </c>
      <c r="B8" s="2" t="s">
        <v>1</v>
      </c>
    </row>
    <row r="9" spans="1:3" x14ac:dyDescent="0.25">
      <c r="A9" s="3" t="s">
        <v>2</v>
      </c>
      <c r="B9" s="28">
        <v>3854672</v>
      </c>
    </row>
    <row r="10" spans="1:3" x14ac:dyDescent="0.25">
      <c r="A10" s="3" t="s">
        <v>3</v>
      </c>
      <c r="B10" s="28">
        <v>19674856.210000001</v>
      </c>
    </row>
    <row r="11" spans="1:3" x14ac:dyDescent="0.25">
      <c r="A11" s="3" t="s">
        <v>4</v>
      </c>
      <c r="B11" s="28">
        <v>4493813.1399999997</v>
      </c>
    </row>
    <row r="12" spans="1:3" x14ac:dyDescent="0.25">
      <c r="A12" s="3" t="s">
        <v>48</v>
      </c>
      <c r="B12" s="28">
        <v>290000</v>
      </c>
    </row>
    <row r="13" spans="1:3" x14ac:dyDescent="0.25">
      <c r="A13" s="4" t="s">
        <v>5</v>
      </c>
      <c r="B13" s="4">
        <f>SUM(B9:B12)</f>
        <v>28313341.350000001</v>
      </c>
    </row>
    <row r="17" spans="1:3" x14ac:dyDescent="0.25">
      <c r="A17" s="29" t="s">
        <v>49</v>
      </c>
      <c r="B17" s="29"/>
      <c r="C17" s="29"/>
    </row>
    <row r="19" spans="1:3" x14ac:dyDescent="0.25">
      <c r="A19" s="5"/>
      <c r="B19" s="31">
        <v>2025</v>
      </c>
      <c r="C19" s="31">
        <v>2024</v>
      </c>
    </row>
    <row r="20" spans="1:3" x14ac:dyDescent="0.25">
      <c r="A20" s="6"/>
      <c r="B20" s="7"/>
      <c r="C20" s="7"/>
    </row>
    <row r="21" spans="1:3" x14ac:dyDescent="0.25">
      <c r="A21" s="8" t="s">
        <v>6</v>
      </c>
      <c r="B21" s="9"/>
      <c r="C21" s="9"/>
    </row>
    <row r="22" spans="1:3" x14ac:dyDescent="0.25">
      <c r="A22" s="10" t="s">
        <v>3</v>
      </c>
      <c r="B22" s="11">
        <v>19674856.210000001</v>
      </c>
      <c r="C22" s="11">
        <v>18710762.25</v>
      </c>
    </row>
    <row r="23" spans="1:3" x14ac:dyDescent="0.25">
      <c r="A23" s="6" t="s">
        <v>7</v>
      </c>
      <c r="B23" s="12">
        <v>0</v>
      </c>
      <c r="C23" s="12">
        <v>-1792.83</v>
      </c>
    </row>
    <row r="24" spans="1:3" x14ac:dyDescent="0.25">
      <c r="A24" s="6" t="s">
        <v>8</v>
      </c>
      <c r="B24" s="12">
        <v>-10591177.310000001</v>
      </c>
      <c r="C24" s="12">
        <v>-10570618.210000001</v>
      </c>
    </row>
    <row r="25" spans="1:3" x14ac:dyDescent="0.25">
      <c r="A25" s="10" t="s">
        <v>4</v>
      </c>
      <c r="B25" s="11">
        <v>4493813.1399999997</v>
      </c>
      <c r="C25" s="11">
        <v>1683927.53</v>
      </c>
    </row>
    <row r="26" spans="1:3" x14ac:dyDescent="0.25">
      <c r="A26" s="6" t="s">
        <v>9</v>
      </c>
      <c r="B26" s="12">
        <v>-8896152.1899999995</v>
      </c>
      <c r="C26" s="12">
        <v>-8500203.8399999999</v>
      </c>
    </row>
    <row r="27" spans="1:3" x14ac:dyDescent="0.25">
      <c r="A27" s="6" t="s">
        <v>10</v>
      </c>
      <c r="B27" s="12">
        <v>-8400334.5</v>
      </c>
      <c r="C27" s="12">
        <v>-5403878.4299999997</v>
      </c>
    </row>
    <row r="28" spans="1:3" x14ac:dyDescent="0.25">
      <c r="A28" s="6" t="s">
        <v>11</v>
      </c>
      <c r="B28" s="12">
        <v>-102157.04</v>
      </c>
      <c r="C28" s="12">
        <v>-98011.839999999997</v>
      </c>
    </row>
    <row r="29" spans="1:3" x14ac:dyDescent="0.25">
      <c r="A29" s="6" t="s">
        <v>12</v>
      </c>
      <c r="B29" s="12">
        <v>21804.2</v>
      </c>
      <c r="C29" s="12">
        <v>5995.3</v>
      </c>
    </row>
    <row r="30" spans="1:3" x14ac:dyDescent="0.25">
      <c r="A30" s="6" t="s">
        <v>50</v>
      </c>
      <c r="B30" s="13">
        <v>87641.38</v>
      </c>
      <c r="C30" s="13">
        <v>63909.15</v>
      </c>
    </row>
    <row r="31" spans="1:3" x14ac:dyDescent="0.25">
      <c r="A31" s="5" t="s">
        <v>13</v>
      </c>
      <c r="B31" s="14">
        <f>SUM(B22:B30)</f>
        <v>-3711706.1100000003</v>
      </c>
      <c r="C31" s="14">
        <f>SUM(C22:C30)</f>
        <v>-4109910.9199999995</v>
      </c>
    </row>
    <row r="32" spans="1:3" x14ac:dyDescent="0.25">
      <c r="A32" s="6" t="s">
        <v>14</v>
      </c>
      <c r="B32" s="12">
        <v>162349.94</v>
      </c>
      <c r="C32" s="12">
        <v>167195.37</v>
      </c>
    </row>
    <row r="33" spans="1:3" x14ac:dyDescent="0.25">
      <c r="A33" s="6" t="s">
        <v>15</v>
      </c>
      <c r="B33" s="13">
        <v>-11511.61</v>
      </c>
      <c r="C33" s="13">
        <v>-45064.97</v>
      </c>
    </row>
    <row r="34" spans="1:3" x14ac:dyDescent="0.25">
      <c r="A34" s="5" t="s">
        <v>16</v>
      </c>
      <c r="B34" s="14">
        <f>+B32+B33</f>
        <v>150838.33000000002</v>
      </c>
      <c r="C34" s="14">
        <v>122130.4</v>
      </c>
    </row>
    <row r="35" spans="1:3" x14ac:dyDescent="0.25">
      <c r="A35" s="8"/>
      <c r="B35" s="15"/>
      <c r="C35" s="15"/>
    </row>
    <row r="36" spans="1:3" x14ac:dyDescent="0.25">
      <c r="A36" s="16" t="s">
        <v>17</v>
      </c>
      <c r="B36" s="14">
        <f>+B34+B31</f>
        <v>-3560867.7800000003</v>
      </c>
      <c r="C36" s="14">
        <v>-3987780.52</v>
      </c>
    </row>
    <row r="37" spans="1:3" x14ac:dyDescent="0.25">
      <c r="A37" s="8" t="s">
        <v>18</v>
      </c>
      <c r="B37" s="15">
        <v>0</v>
      </c>
      <c r="C37" s="15">
        <v>0</v>
      </c>
    </row>
    <row r="38" spans="1:3" x14ac:dyDescent="0.25">
      <c r="A38" s="16" t="s">
        <v>19</v>
      </c>
      <c r="B38" s="14">
        <f>+B36+B37</f>
        <v>-3560867.7800000003</v>
      </c>
      <c r="C38" s="14">
        <v>-3987780.52</v>
      </c>
    </row>
    <row r="39" spans="1:3" x14ac:dyDescent="0.25">
      <c r="A39" s="17"/>
      <c r="B39" s="18"/>
      <c r="C39" s="18"/>
    </row>
    <row r="40" spans="1:3" x14ac:dyDescent="0.25">
      <c r="A40" s="5" t="s">
        <v>20</v>
      </c>
      <c r="B40" s="19">
        <f>+B38</f>
        <v>-3560867.7800000003</v>
      </c>
      <c r="C40" s="19">
        <v>-3987780.52</v>
      </c>
    </row>
    <row r="43" spans="1:3" x14ac:dyDescent="0.25">
      <c r="A43" s="29" t="s">
        <v>53</v>
      </c>
      <c r="B43" s="29"/>
      <c r="C43" s="29"/>
    </row>
    <row r="45" spans="1:3" x14ac:dyDescent="0.25">
      <c r="A45" s="5" t="s">
        <v>21</v>
      </c>
      <c r="B45" s="31">
        <v>2025</v>
      </c>
      <c r="C45" s="31">
        <v>2024</v>
      </c>
    </row>
    <row r="46" spans="1:3" x14ac:dyDescent="0.25">
      <c r="A46" s="8"/>
      <c r="B46" s="9"/>
      <c r="C46" s="9"/>
    </row>
    <row r="47" spans="1:3" x14ac:dyDescent="0.25">
      <c r="A47" s="16" t="s">
        <v>22</v>
      </c>
      <c r="B47" s="20">
        <f>+B48+B56</f>
        <v>3593923.1700000004</v>
      </c>
      <c r="C47" s="20">
        <f>+C48+C56</f>
        <v>3098972.0900000003</v>
      </c>
    </row>
    <row r="48" spans="1:3" x14ac:dyDescent="0.25">
      <c r="A48" s="6" t="s">
        <v>23</v>
      </c>
      <c r="B48" s="21">
        <f>+B49+B51+B53+B54+B55</f>
        <v>3377579.0100000002</v>
      </c>
      <c r="C48" s="21">
        <f>+C49+C51++C54+C55</f>
        <v>3083774.7900000005</v>
      </c>
    </row>
    <row r="49" spans="1:3" x14ac:dyDescent="0.25">
      <c r="A49" s="6" t="s">
        <v>24</v>
      </c>
      <c r="B49" s="21">
        <f>SUM(B50:B50)</f>
        <v>3143883.31</v>
      </c>
      <c r="C49" s="21">
        <f>SUM(C50:C50)</f>
        <v>3143883.31</v>
      </c>
    </row>
    <row r="50" spans="1:3" x14ac:dyDescent="0.25">
      <c r="A50" s="22" t="s">
        <v>25</v>
      </c>
      <c r="B50" s="23">
        <v>3143883.31</v>
      </c>
      <c r="C50" s="23">
        <v>3143883.31</v>
      </c>
    </row>
    <row r="51" spans="1:3" x14ac:dyDescent="0.25">
      <c r="A51" s="6" t="s">
        <v>26</v>
      </c>
      <c r="B51" s="21">
        <f>SUM(B52:B52)</f>
        <v>73000</v>
      </c>
      <c r="C51" s="21">
        <f>SUM(C52:C52)</f>
        <v>73000</v>
      </c>
    </row>
    <row r="52" spans="1:3" x14ac:dyDescent="0.25">
      <c r="A52" s="22" t="s">
        <v>27</v>
      </c>
      <c r="B52" s="23">
        <v>73000</v>
      </c>
      <c r="C52" s="23">
        <v>73000</v>
      </c>
    </row>
    <row r="53" spans="1:3" x14ac:dyDescent="0.25">
      <c r="A53" s="6" t="s">
        <v>52</v>
      </c>
      <c r="B53" s="12">
        <v>-133108.51999999999</v>
      </c>
      <c r="C53" s="12">
        <v>0</v>
      </c>
    </row>
    <row r="54" spans="1:3" x14ac:dyDescent="0.25">
      <c r="A54" s="10" t="s">
        <v>2</v>
      </c>
      <c r="B54" s="24">
        <v>3854672</v>
      </c>
      <c r="C54" s="24">
        <v>3854672</v>
      </c>
    </row>
    <row r="55" spans="1:3" x14ac:dyDescent="0.25">
      <c r="A55" s="6" t="s">
        <v>28</v>
      </c>
      <c r="B55" s="12">
        <v>-3560867.78</v>
      </c>
      <c r="C55" s="12">
        <v>-3987780.52</v>
      </c>
    </row>
    <row r="56" spans="1:3" x14ac:dyDescent="0.25">
      <c r="A56" s="6" t="s">
        <v>29</v>
      </c>
      <c r="B56" s="21">
        <v>216344.16</v>
      </c>
      <c r="C56" s="21">
        <v>15197.3</v>
      </c>
    </row>
    <row r="57" spans="1:3" x14ac:dyDescent="0.25">
      <c r="A57" s="5" t="s">
        <v>30</v>
      </c>
      <c r="B57" s="25">
        <f>+B59+B62+B58</f>
        <v>785417.27</v>
      </c>
      <c r="C57" s="25">
        <f>+C59+C62+C58</f>
        <v>832103.01</v>
      </c>
    </row>
    <row r="58" spans="1:3" x14ac:dyDescent="0.25">
      <c r="A58" s="6" t="s">
        <v>31</v>
      </c>
      <c r="B58" s="21">
        <v>227401.17</v>
      </c>
      <c r="C58" s="21">
        <v>385112.42</v>
      </c>
    </row>
    <row r="59" spans="1:3" x14ac:dyDescent="0.25">
      <c r="A59" s="6" t="s">
        <v>32</v>
      </c>
      <c r="B59" s="21">
        <f>SUM(B60:B61)</f>
        <v>485901.39</v>
      </c>
      <c r="C59" s="21">
        <f>SUM(C60:C61)</f>
        <v>441924.82</v>
      </c>
    </row>
    <row r="60" spans="1:3" x14ac:dyDescent="0.25">
      <c r="A60" s="22" t="s">
        <v>33</v>
      </c>
      <c r="B60" s="23">
        <v>103763.87</v>
      </c>
      <c r="C60" s="23">
        <v>59787.3</v>
      </c>
    </row>
    <row r="61" spans="1:3" x14ac:dyDescent="0.25">
      <c r="A61" s="22" t="s">
        <v>34</v>
      </c>
      <c r="B61" s="23">
        <v>382137.52</v>
      </c>
      <c r="C61" s="23">
        <v>382137.52</v>
      </c>
    </row>
    <row r="62" spans="1:3" x14ac:dyDescent="0.25">
      <c r="A62" s="6" t="s">
        <v>35</v>
      </c>
      <c r="B62" s="21">
        <v>72114.710000000006</v>
      </c>
      <c r="C62" s="21">
        <v>5065.7700000000004</v>
      </c>
    </row>
    <row r="63" spans="1:3" x14ac:dyDescent="0.25">
      <c r="A63" s="26"/>
      <c r="B63" s="27"/>
      <c r="C63" s="27"/>
    </row>
    <row r="64" spans="1:3" x14ac:dyDescent="0.25">
      <c r="A64" s="16" t="s">
        <v>36</v>
      </c>
      <c r="B64" s="20">
        <f>+B65+B67+B68</f>
        <v>15537163.390000001</v>
      </c>
      <c r="C64" s="20">
        <f>+C65+C67+C68</f>
        <v>12583755.889999999</v>
      </c>
    </row>
    <row r="65" spans="1:3" x14ac:dyDescent="0.25">
      <c r="A65" s="6" t="s">
        <v>37</v>
      </c>
      <c r="B65" s="21">
        <f>SUM(B66:B66)</f>
        <v>3111238.92</v>
      </c>
      <c r="C65" s="21">
        <f>SUM(C66:C66)</f>
        <v>691841.1</v>
      </c>
    </row>
    <row r="66" spans="1:3" x14ac:dyDescent="0.25">
      <c r="A66" s="22" t="s">
        <v>33</v>
      </c>
      <c r="B66" s="23">
        <v>3111238.92</v>
      </c>
      <c r="C66" s="23">
        <v>691841.1</v>
      </c>
    </row>
    <row r="67" spans="1:3" hidden="1" x14ac:dyDescent="0.25">
      <c r="A67" s="6" t="s">
        <v>38</v>
      </c>
      <c r="B67" s="21">
        <v>0</v>
      </c>
      <c r="C67" s="21">
        <v>0</v>
      </c>
    </row>
    <row r="68" spans="1:3" x14ac:dyDescent="0.25">
      <c r="A68" s="6" t="s">
        <v>39</v>
      </c>
      <c r="B68" s="21">
        <f>SUM(B69:B73)</f>
        <v>12425924.470000001</v>
      </c>
      <c r="C68" s="21">
        <f>SUM(C69:C73)</f>
        <v>11891914.789999999</v>
      </c>
    </row>
    <row r="69" spans="1:3" x14ac:dyDescent="0.25">
      <c r="A69" s="22" t="s">
        <v>40</v>
      </c>
      <c r="B69" s="23">
        <v>958481.43</v>
      </c>
      <c r="C69" s="23">
        <v>1061595.28</v>
      </c>
    </row>
    <row r="70" spans="1:3" x14ac:dyDescent="0.25">
      <c r="A70" s="22" t="s">
        <v>41</v>
      </c>
      <c r="B70" s="23">
        <v>780785.46</v>
      </c>
      <c r="C70" s="23">
        <v>729561.94</v>
      </c>
    </row>
    <row r="71" spans="1:3" x14ac:dyDescent="0.25">
      <c r="A71" s="22" t="s">
        <v>42</v>
      </c>
      <c r="B71" s="23">
        <v>123302.98</v>
      </c>
      <c r="C71" s="23">
        <v>55280.63</v>
      </c>
    </row>
    <row r="72" spans="1:3" x14ac:dyDescent="0.25">
      <c r="A72" s="22" t="s">
        <v>43</v>
      </c>
      <c r="B72" s="23">
        <v>9312613.6300000008</v>
      </c>
      <c r="C72" s="23">
        <v>8580913.6799999997</v>
      </c>
    </row>
    <row r="73" spans="1:3" x14ac:dyDescent="0.25">
      <c r="A73" s="22" t="s">
        <v>44</v>
      </c>
      <c r="B73" s="23">
        <v>1250740.97</v>
      </c>
      <c r="C73" s="23">
        <v>1464563.26</v>
      </c>
    </row>
    <row r="74" spans="1:3" x14ac:dyDescent="0.25">
      <c r="A74" s="5" t="s">
        <v>45</v>
      </c>
      <c r="B74" s="25">
        <f>+B64+B57+B47</f>
        <v>19916503.830000002</v>
      </c>
      <c r="C74" s="25">
        <f>+C64+C57+C47</f>
        <v>16514830.989999998</v>
      </c>
    </row>
    <row r="78" spans="1:3" x14ac:dyDescent="0.25">
      <c r="A78" t="s">
        <v>51</v>
      </c>
    </row>
  </sheetData>
  <mergeCells count="4">
    <mergeCell ref="A5:C5"/>
    <mergeCell ref="A7:B7"/>
    <mergeCell ref="A17:C17"/>
    <mergeCell ref="A43:C43"/>
  </mergeCells>
  <printOptions horizontalCentered="1"/>
  <pageMargins left="0" right="0" top="0.39370078740157483" bottom="0.39370078740157483" header="0" footer="0"/>
  <pageSetup paperSize="9" scale="72" pageOrder="overThenDown" orientation="portrait" verticalDpi="0" r:id="rId1"/>
  <ignoredErrors>
    <ignoredError sqref="B59:C59" formulaRange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57</TotalTime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José María Jiménez Mangado</dc:creator>
  <cp:lastModifiedBy>María Teresa Brito Rodríguez</cp:lastModifiedBy>
  <cp:revision>5</cp:revision>
  <cp:lastPrinted>2025-03-31T12:40:18Z</cp:lastPrinted>
  <dcterms:created xsi:type="dcterms:W3CDTF">2021-05-31T07:47:20Z</dcterms:created>
  <dcterms:modified xsi:type="dcterms:W3CDTF">2026-04-14T12:16:48Z</dcterms:modified>
</cp:coreProperties>
</file>